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mc:AlternateContent xmlns:mc="http://schemas.openxmlformats.org/markup-compatibility/2006">
    <mc:Choice Requires="x15">
      <x15ac:absPath xmlns:x15ac="http://schemas.microsoft.com/office/spreadsheetml/2010/11/ac" url="https://sudarshanraman-my.sharepoint.com/personal/sudarshan_thestarquadrant_com/Documents/100 WORK/2000 UpskilPRO FOLDER/2001 UpskilPRO CONTENT MASTER/2001 UPSKIL FINISHED FILES/5000 CALCULATORS/"/>
    </mc:Choice>
  </mc:AlternateContent>
  <xr:revisionPtr revIDLastSave="97" documentId="13_ncr:1_{3CD338BD-FE65-4559-B4A9-99D666D70C6F}" xr6:coauthVersionLast="47" xr6:coauthVersionMax="47" xr10:uidLastSave="{CF82CCE6-3292-49C6-98EA-D68ECD740DA8}"/>
  <bookViews>
    <workbookView xWindow="-110" yWindow="-110" windowWidth="38620" windowHeight="21100" tabRatio="933" activeTab="8" xr2:uid="{2D227ADE-7B0F-9F49-8355-4F504D6FF3D6}"/>
  </bookViews>
  <sheets>
    <sheet name="Home" sheetId="1" r:id="rId1"/>
    <sheet name="Average Deal Size " sheetId="13" r:id="rId2"/>
    <sheet name="Win-Loss" sheetId="14" r:id="rId3"/>
    <sheet name="Revenue by SKU" sheetId="15" r:id="rId4"/>
    <sheet name="Cost of Goods (CoGS)" sheetId="16" r:id="rId5"/>
    <sheet name="Customer Aqcuisition Cost " sheetId="17" r:id="rId6"/>
    <sheet name="CLV" sheetId="18" r:id="rId7"/>
    <sheet name="CRR" sheetId="19" r:id="rId8"/>
    <sheet name="Revenue Churn" sheetId="20" r:id="rId9"/>
  </sheets>
  <definedNames>
    <definedName name="_xlnm.Print_Area" localSheetId="1">'Average Deal Size '!$B$2:$C$14</definedName>
    <definedName name="_xlnm.Print_Area" localSheetId="6">CLV!$B$2:$D$20</definedName>
    <definedName name="_xlnm.Print_Area" localSheetId="4">'Cost of Goods (CoGS)'!$B$8:$D$27</definedName>
    <definedName name="_xlnm.Print_Area" localSheetId="7">CRR!$B$2:$D$27</definedName>
    <definedName name="_xlnm.Print_Area" localSheetId="5">'Customer Aqcuisition Cost '!$B$2:$D$37</definedName>
    <definedName name="_xlnm.Print_Area" localSheetId="0">Home!$B$3:$F$18</definedName>
    <definedName name="_xlnm.Print_Area" localSheetId="3">'Revenue by SKU'!$B$2:$C$16</definedName>
    <definedName name="_xlnm.Print_Area" localSheetId="8">'Revenue Churn'!$B$1:$D$25</definedName>
    <definedName name="_xlnm.Print_Area" localSheetId="2">'Win-Loss'!$B$2:$C$27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0" l="1"/>
  <c r="C16" i="15"/>
  <c r="D22" i="19"/>
  <c r="D18" i="18"/>
  <c r="D35" i="17" l="1"/>
  <c r="D32" i="17"/>
  <c r="D19" i="17"/>
  <c r="D36" i="17" s="1"/>
  <c r="C17" i="16"/>
  <c r="C13" i="16"/>
  <c r="C15" i="15"/>
  <c r="C24" i="14"/>
  <c r="C15" i="14"/>
  <c r="D34" i="17" l="1"/>
  <c r="D19" i="16"/>
  <c r="D22" i="16" s="1"/>
  <c r="D23" i="16" s="1"/>
  <c r="D20" i="16"/>
  <c r="C10" i="13"/>
</calcChain>
</file>

<file path=xl/sharedStrings.xml><?xml version="1.0" encoding="utf-8"?>
<sst xmlns="http://schemas.openxmlformats.org/spreadsheetml/2006/main" count="130" uniqueCount="97">
  <si>
    <t>Customer Acquisition Cost</t>
  </si>
  <si>
    <t>Average Annual Revenue Per Customer</t>
  </si>
  <si>
    <t>Customer Retention Rate</t>
  </si>
  <si>
    <t>Revenue churn reveals how much revenue was lost in a given period. For subscription-based companies, this is an important metric to calculate.</t>
  </si>
  <si>
    <t>How to Get Data</t>
  </si>
  <si>
    <t>Choose a specific period of time – one year, one month, all time, etc. – and be consistent in entering the metrics from that time for accuracy.</t>
  </si>
  <si>
    <t>Customer Acquisition Cost (CAC)</t>
  </si>
  <si>
    <t>Customer Lifetime Value (CLV)</t>
  </si>
  <si>
    <t>Revenue Churn</t>
  </si>
  <si>
    <t>Amount Spent on Sales &amp; Marketing</t>
  </si>
  <si>
    <t xml:space="preserve">New Customers Acquired </t>
  </si>
  <si>
    <t>Average Deal Size</t>
  </si>
  <si>
    <t>What is Average Deal Size?</t>
  </si>
  <si>
    <t>Reference your sales software to see how many deals were closed in the specified time frame much revenue was booked or attained.</t>
  </si>
  <si>
    <t>Avg. Deal Size</t>
  </si>
  <si>
    <t>Deals Closed</t>
  </si>
  <si>
    <t>Booked Revenue</t>
  </si>
  <si>
    <t>Cost of Goods Sold (COGS)</t>
  </si>
  <si>
    <t>Total Deals Won</t>
  </si>
  <si>
    <t>Lost Deals</t>
  </si>
  <si>
    <t>Total Deals Lost</t>
  </si>
  <si>
    <t>Win-Loss Rate</t>
  </si>
  <si>
    <t>What is Win-Loss?</t>
  </si>
  <si>
    <t>What is Revenue by Product Line?</t>
  </si>
  <si>
    <t xml:space="preserve">The purpose of analyzing revenue by product line is to help your sales team have certainty in the popularity and profitability of the products and services in your suite for a given time frame. This analysis, in turn, can be passed off to your company's product and marketing teams so they can better understand which products and services to improve and promote, respectively. We've also provided a graph for visual aid. </t>
  </si>
  <si>
    <t>Sales Performance Metrics and KPI Calculator</t>
  </si>
  <si>
    <t>Average Deal Size divides the total booked revenue in a given time period by the number of deals closed in that time. Remember to stay consistent in your times chosen (month, quarter, year, etc.) to better understand your change in deal size over time. 
(Pro tip: You can use this calculator to compare deal sizes for certain reps, regions, partners, etc.).</t>
  </si>
  <si>
    <t xml:space="preserve">Customer lifetime value equates to the revenue an average customer will provide a company before they discontinue their patronage. There are a few different equations used to calculate CLV, but for our purposes, we'll be using the simple CLV formula to multiply average annual revenue by the average lifespan of a customer. </t>
  </si>
  <si>
    <t>Revenue by SKU</t>
  </si>
  <si>
    <t xml:space="preserve">Cost Of Goods Sold ( CoGS ) </t>
  </si>
  <si>
    <t>What is Cost of goods sold ?</t>
  </si>
  <si>
    <t xml:space="preserve">Cost of Goods Sold (CoGS) calculates the amount your company spent on direct materials that were sold in a given time period. It looks at the amount of inventory you started off with and later purchased in that time and subtracts the cost of the inventory that was sold. High COGS suggests you're selling inventory quickly, which is a good thing.  </t>
  </si>
  <si>
    <t xml:space="preserve">Sales Price </t>
  </si>
  <si>
    <t>Variable Cost</t>
  </si>
  <si>
    <t xml:space="preserve">Fixed Cost </t>
  </si>
  <si>
    <t xml:space="preserve">Factory Cost </t>
  </si>
  <si>
    <t xml:space="preserve">Cost of Transportation </t>
  </si>
  <si>
    <t xml:space="preserve">Insurance </t>
  </si>
  <si>
    <t>Totals</t>
  </si>
  <si>
    <t>Cost of Goods</t>
  </si>
  <si>
    <t>in US $</t>
  </si>
  <si>
    <t xml:space="preserve">  % of Sales </t>
  </si>
  <si>
    <t>Contribution Gross Margin</t>
  </si>
  <si>
    <t xml:space="preserve">Customer Acquisition Cost </t>
  </si>
  <si>
    <t xml:space="preserve">What is customer acquisition cost ? </t>
  </si>
  <si>
    <t xml:space="preserve">Amount Spent on Marketing </t>
  </si>
  <si>
    <t xml:space="preserve">Instagram </t>
  </si>
  <si>
    <t>Facebook</t>
  </si>
  <si>
    <t xml:space="preserve">New Paper </t>
  </si>
  <si>
    <t xml:space="preserve">Radio </t>
  </si>
  <si>
    <t xml:space="preserve">Direct Mail </t>
  </si>
  <si>
    <t xml:space="preserve">Messaging </t>
  </si>
  <si>
    <t>Customers Aquired</t>
  </si>
  <si>
    <t>Customer 1</t>
  </si>
  <si>
    <t>Customer 2</t>
  </si>
  <si>
    <t>Customer 3</t>
  </si>
  <si>
    <t>Customer 4</t>
  </si>
  <si>
    <t>Customer 5</t>
  </si>
  <si>
    <t>Customer 6</t>
  </si>
  <si>
    <t>No</t>
  </si>
  <si>
    <t xml:space="preserve">Customer Lifetime Value ( CLV ) </t>
  </si>
  <si>
    <t>Explanation of simple CLV</t>
  </si>
  <si>
    <t>Average Lifetime of Customer in years</t>
  </si>
  <si>
    <t xml:space="preserve">Customer Life time value over 3 years </t>
  </si>
  <si>
    <t xml:space="preserve">( Non discounted method ) </t>
  </si>
  <si>
    <t xml:space="preserve">Customer Retention Rate ( CRR ) </t>
  </si>
  <si>
    <t>Customers at the start</t>
  </si>
  <si>
    <t xml:space="preserve">Period </t>
  </si>
  <si>
    <t>Jan - Dec 2020</t>
  </si>
  <si>
    <t>Customers at the end of period</t>
  </si>
  <si>
    <t>New Customers Aquired</t>
  </si>
  <si>
    <t xml:space="preserve">Once a company has identified the period of time it wants to measure, to determine retention rate, it needs to collect three simple pieces of information:Number of existing customer at the start of the period (S)Number of total customers at the end of the period (E)Number of new customers added in the period (N)This data will help it measure customer retention and get a clear measure of customer loyalty and churn. Some companies evaluate this data on an annual, quarterly, monthly or even weekly basis. Fast-moving SaaS companies that offer software as a service may even look this data daily.Once a company has this data, it is easy to measure customer retention. </t>
  </si>
  <si>
    <t>Improving customer retention rates</t>
  </si>
  <si>
    <t>The first step for any business that wants to improve customer retention, slow customer churn, and reduce the costs of acquiring new customers, is to get a handle on their customer retention rates. Once a company understands the right metrics, it is easy to create and measure marketing, social media and customer service campaigns to fit into a customer retention program focused on retaining customers. Make sure you build customer feedback into your retention strategy — truly listening to the people who share their time and money with your business may not be as concrete to calculate as retention rate or a KPI, but the actual customer relationship you establish will benefit the customer journey and help guard against a lost customer.</t>
  </si>
  <si>
    <t>Data Sources</t>
  </si>
  <si>
    <t xml:space="preserve">Always refer to finance as a source of data , as the sales data contained is what will be referred to always in sales recognition </t>
  </si>
  <si>
    <t xml:space="preserve">Starting Monthly Recurring Revenue </t>
  </si>
  <si>
    <t xml:space="preserve">Ending Monthly Recurring Revenue </t>
  </si>
  <si>
    <t>[Reason 1]</t>
  </si>
  <si>
    <t>[Reason 2]</t>
  </si>
  <si>
    <t>[Reason 3]</t>
  </si>
  <si>
    <t xml:space="preserve">Win-Loss compares the amount of deals won versus deals lost. Ideally, you'd want to see the percentage of deals won growing over time. You can further analyze your win-loss review by comparing reasons for lost deals – which sums automatically – or just enter your total lost deals. 
</t>
  </si>
  <si>
    <t>[Reason 5]</t>
  </si>
  <si>
    <t>[Reason 4]</t>
  </si>
  <si>
    <t>[Reason 6]</t>
  </si>
  <si>
    <t xml:space="preserve">Review your sales reports to see how many deals were won and lost. For further detail, dig into the loss reason , we recommend you standardize your reasons into standard ones 5 for winning and 5 for loosing , so you are able to bucket the reasons accordingly when doing your analysis (price, features, quality , delivery , timeline, etc.) This will help you determine what the primary cost of your deal loss is. </t>
  </si>
  <si>
    <t>SKU 12345</t>
  </si>
  <si>
    <t>SKU 12346</t>
  </si>
  <si>
    <t>SKU 12347</t>
  </si>
  <si>
    <t>SKU 12348</t>
  </si>
  <si>
    <t>SKU 12349</t>
  </si>
  <si>
    <t>SKU 12342</t>
  </si>
  <si>
    <t xml:space="preserve">Cost of Goods </t>
  </si>
  <si>
    <t>Customer acquisition cost, or CAC, is the amount of money spent on sales and marketing required to close a deal. It is calculated by summing a company's total sales and marketing spend and dividing it by the number of new customers. Companies can calculate CAC for a given time period or all time, and the metric is helpful to compare the effectiveness of different marketing tactics and strategies. A lower CAC is better,in context the higher the no of customers acquired and the lower the average cot of acquisition the better . To arrive at this point you will need multiple data points to se the average cost going down and the customer acquisition going up.</t>
  </si>
  <si>
    <t>Revenue Churn %</t>
  </si>
  <si>
    <t xml:space="preserve">Average revenue by SKU </t>
  </si>
  <si>
    <t xml:space="preserve">Revenue Churn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</si>
</sst>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0.00"/>
    <numFmt numFmtId="165" formatCode="[$$-1009]#,##0"/>
  </numFmts>
  <fonts count="36">
    <font>
      <sz val="12"/>
      <color theme="1"/>
      <name val="Lato Light"/>
      <family val="2"/>
      <scheme val="minor"/>
    </font>
    <font>
      <sz val="12"/>
      <color theme="1"/>
      <name val="Lato Light"/>
      <family val="2"/>
      <scheme val="minor"/>
    </font>
    <font>
      <sz val="12"/>
      <color rgb="FF2D3E50"/>
      <name val="Avenir Book"/>
      <family val="2"/>
    </font>
    <font>
      <sz val="12"/>
      <color rgb="FF2D3E50"/>
      <name val="Lato"/>
    </font>
    <font>
      <sz val="11"/>
      <color rgb="FF2D3E50"/>
      <name val="Lato"/>
    </font>
    <font>
      <sz val="10"/>
      <name val="Arial"/>
      <family val="2"/>
    </font>
    <font>
      <sz val="10"/>
      <name val="Verdana"/>
      <family val="2"/>
    </font>
    <font>
      <sz val="10"/>
      <color indexed="23"/>
      <name val="Lato"/>
    </font>
    <font>
      <b/>
      <sz val="12"/>
      <color theme="0"/>
      <name val="Lato"/>
    </font>
    <font>
      <sz val="12"/>
      <color theme="1"/>
      <name val="Lato"/>
    </font>
    <font>
      <b/>
      <sz val="11"/>
      <color theme="0"/>
      <name val="Lato"/>
    </font>
    <font>
      <sz val="14"/>
      <color theme="1"/>
      <name val="Lato"/>
    </font>
    <font>
      <b/>
      <sz val="14"/>
      <color rgb="FF00BDA5"/>
      <name val="Lato"/>
    </font>
    <font>
      <b/>
      <sz val="14"/>
      <color rgb="FF2D3E50"/>
      <name val="Lato"/>
    </font>
    <font>
      <sz val="14"/>
      <color rgb="FF2D3E50"/>
      <name val="Lato"/>
    </font>
    <font>
      <b/>
      <sz val="14"/>
      <color theme="1"/>
      <name val="Lato"/>
    </font>
    <font>
      <b/>
      <sz val="22"/>
      <color theme="0"/>
      <name val="Lato"/>
    </font>
    <font>
      <sz val="14"/>
      <color theme="0"/>
      <name val="Lato"/>
    </font>
    <font>
      <b/>
      <sz val="28"/>
      <color theme="0"/>
      <name val="Lato light"/>
    </font>
    <font>
      <b/>
      <sz val="12"/>
      <color theme="0"/>
      <name val="Lato light"/>
    </font>
    <font>
      <sz val="12"/>
      <color theme="1"/>
      <name val="Lato light"/>
    </font>
    <font>
      <sz val="11"/>
      <color rgb="FF2D3E50"/>
      <name val="Lato light"/>
    </font>
    <font>
      <sz val="10"/>
      <color indexed="23"/>
      <name val="Lato light"/>
    </font>
    <font>
      <sz val="12"/>
      <color rgb="FF2D3E50"/>
      <name val="Lato light"/>
    </font>
    <font>
      <sz val="12"/>
      <color theme="0"/>
      <name val="Lato light"/>
    </font>
    <font>
      <sz val="10"/>
      <color theme="1" tint="0.499984740745262"/>
      <name val="Lato light"/>
    </font>
    <font>
      <sz val="11"/>
      <color theme="1" tint="0.499984740745262"/>
      <name val="Lato light"/>
    </font>
    <font>
      <sz val="22"/>
      <color theme="0"/>
      <name val="Lato light"/>
    </font>
    <font>
      <sz val="22"/>
      <color theme="0"/>
      <name val="Lato Light"/>
      <scheme val="minor"/>
    </font>
    <font>
      <sz val="12"/>
      <color theme="1"/>
      <name val="Lato Light"/>
      <scheme val="minor"/>
    </font>
    <font>
      <sz val="11"/>
      <color rgb="FF2D3E50"/>
      <name val="Lato Light"/>
      <scheme val="minor"/>
    </font>
    <font>
      <sz val="10"/>
      <color indexed="23"/>
      <name val="Lato Light"/>
      <scheme val="minor"/>
    </font>
    <font>
      <b/>
      <sz val="12"/>
      <color theme="0"/>
      <name val="Lato Light"/>
      <scheme val="minor"/>
    </font>
    <font>
      <b/>
      <sz val="10"/>
      <color indexed="23"/>
      <name val="Lato"/>
    </font>
    <font>
      <sz val="14"/>
      <color theme="1"/>
      <name val="Lato Light"/>
      <scheme val="minor"/>
    </font>
    <font>
      <b/>
      <sz val="18"/>
      <color theme="0"/>
      <name val="Lato"/>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theme="5"/>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4">
    <xf numFmtId="0" fontId="0" fillId="0" borderId="0"/>
    <xf numFmtId="9" fontId="1" fillId="0" borderId="0" applyFont="0" applyFill="0" applyBorder="0" applyAlignment="0" applyProtection="0"/>
    <xf numFmtId="0" fontId="5" fillId="0" borderId="0"/>
    <xf numFmtId="0" fontId="6" fillId="0" borderId="0"/>
  </cellStyleXfs>
  <cellXfs count="78">
    <xf numFmtId="0" fontId="0" fillId="0" borderId="0" xfId="0"/>
    <xf numFmtId="0" fontId="0" fillId="2" borderId="0" xfId="0" applyFill="1"/>
    <xf numFmtId="0" fontId="7" fillId="3" borderId="0" xfId="3" applyFont="1" applyFill="1"/>
    <xf numFmtId="0" fontId="9" fillId="2" borderId="0" xfId="0" applyFont="1" applyFill="1"/>
    <xf numFmtId="164" fontId="7" fillId="3" borderId="0" xfId="3" applyNumberFormat="1" applyFont="1" applyFill="1"/>
    <xf numFmtId="0" fontId="11" fillId="2" borderId="0" xfId="0" applyFont="1" applyFill="1"/>
    <xf numFmtId="0" fontId="12" fillId="2" borderId="0" xfId="0" applyFont="1" applyFill="1"/>
    <xf numFmtId="0" fontId="13" fillId="2" borderId="0" xfId="0" applyFont="1" applyFill="1"/>
    <xf numFmtId="0" fontId="14" fillId="2" borderId="0" xfId="0" applyFont="1" applyFill="1" applyAlignment="1">
      <alignment wrapText="1"/>
    </xf>
    <xf numFmtId="0" fontId="15" fillId="2" borderId="0" xfId="0" applyFont="1" applyFill="1"/>
    <xf numFmtId="0" fontId="17" fillId="4" borderId="1" xfId="0" applyFont="1" applyFill="1" applyBorder="1" applyAlignment="1">
      <alignment horizontal="center"/>
    </xf>
    <xf numFmtId="0" fontId="17" fillId="4" borderId="6" xfId="0" applyFont="1" applyFill="1" applyBorder="1" applyAlignment="1">
      <alignment horizontal="center"/>
    </xf>
    <xf numFmtId="0" fontId="17" fillId="4" borderId="5" xfId="0" applyFont="1" applyFill="1" applyBorder="1" applyAlignment="1">
      <alignment horizontal="center"/>
    </xf>
    <xf numFmtId="0" fontId="17" fillId="5" borderId="0" xfId="0" applyFont="1" applyFill="1" applyAlignment="1">
      <alignment horizontal="center"/>
    </xf>
    <xf numFmtId="0" fontId="20" fillId="2" borderId="0" xfId="0" applyFont="1" applyFill="1"/>
    <xf numFmtId="0" fontId="23" fillId="0" borderId="0" xfId="0" applyFont="1"/>
    <xf numFmtId="0" fontId="22" fillId="2" borderId="0" xfId="3" applyFont="1" applyFill="1"/>
    <xf numFmtId="0" fontId="23" fillId="2" borderId="0" xfId="0" applyFont="1" applyFill="1"/>
    <xf numFmtId="165" fontId="23" fillId="2" borderId="0" xfId="0" applyNumberFormat="1" applyFont="1" applyFill="1"/>
    <xf numFmtId="0" fontId="25" fillId="2" borderId="0" xfId="3" applyFont="1" applyFill="1"/>
    <xf numFmtId="0" fontId="26" fillId="2" borderId="0" xfId="0" applyFont="1" applyFill="1"/>
    <xf numFmtId="0" fontId="24" fillId="4" borderId="1" xfId="2" applyFont="1" applyFill="1" applyBorder="1" applyAlignment="1">
      <alignment horizontal="right" vertical="center" wrapText="1" shrinkToFit="1"/>
    </xf>
    <xf numFmtId="164" fontId="24" fillId="4" borderId="1" xfId="2" applyNumberFormat="1" applyFont="1" applyFill="1" applyBorder="1" applyAlignment="1">
      <alignment horizontal="right" vertical="center" wrapText="1" shrinkToFit="1"/>
    </xf>
    <xf numFmtId="0" fontId="7" fillId="2" borderId="0" xfId="3" applyFont="1" applyFill="1"/>
    <xf numFmtId="0" fontId="19" fillId="4" borderId="1" xfId="2" applyFont="1" applyFill="1" applyBorder="1" applyAlignment="1">
      <alignment horizontal="right" vertical="center" wrapText="1" shrinkToFit="1"/>
    </xf>
    <xf numFmtId="0" fontId="29" fillId="2" borderId="0" xfId="0" applyFont="1" applyFill="1"/>
    <xf numFmtId="0" fontId="32" fillId="4" borderId="1" xfId="2" applyFont="1" applyFill="1" applyBorder="1" applyAlignment="1">
      <alignment horizontal="right" vertical="center" wrapText="1" shrinkToFit="1"/>
    </xf>
    <xf numFmtId="164" fontId="32" fillId="4" borderId="1" xfId="2" applyNumberFormat="1" applyFont="1" applyFill="1" applyBorder="1" applyAlignment="1">
      <alignment horizontal="right" vertical="center" wrapText="1" shrinkToFit="1"/>
    </xf>
    <xf numFmtId="0" fontId="31" fillId="2" borderId="0" xfId="3" applyFont="1" applyFill="1"/>
    <xf numFmtId="164" fontId="31" fillId="2" borderId="0" xfId="3" applyNumberFormat="1" applyFont="1" applyFill="1"/>
    <xf numFmtId="0" fontId="10" fillId="4" borderId="1" xfId="2" applyFont="1" applyFill="1" applyBorder="1" applyAlignment="1">
      <alignment horizontal="right" vertical="center" wrapText="1" shrinkToFit="1"/>
    </xf>
    <xf numFmtId="164" fontId="10" fillId="4" borderId="1" xfId="2" applyNumberFormat="1" applyFont="1" applyFill="1" applyBorder="1" applyAlignment="1">
      <alignment horizontal="right" vertical="center" wrapText="1" shrinkToFit="1"/>
    </xf>
    <xf numFmtId="9" fontId="10" fillId="4" borderId="1" xfId="1" applyFont="1" applyFill="1" applyBorder="1" applyAlignment="1">
      <alignment horizontal="right" vertical="center" wrapText="1" shrinkToFit="1"/>
    </xf>
    <xf numFmtId="0" fontId="33" fillId="3" borderId="0" xfId="3" applyFont="1" applyFill="1" applyAlignment="1">
      <alignment horizontal="right"/>
    </xf>
    <xf numFmtId="164" fontId="7" fillId="2" borderId="0" xfId="3" applyNumberFormat="1" applyFont="1" applyFill="1"/>
    <xf numFmtId="4" fontId="7" fillId="2" borderId="0" xfId="3" applyNumberFormat="1" applyFont="1" applyFill="1"/>
    <xf numFmtId="4" fontId="10" fillId="4" borderId="1" xfId="2" applyNumberFormat="1" applyFont="1" applyFill="1" applyBorder="1" applyAlignment="1">
      <alignment horizontal="right" vertical="center" wrapText="1" shrinkToFit="1"/>
    </xf>
    <xf numFmtId="1" fontId="10" fillId="4" borderId="1" xfId="2" applyNumberFormat="1" applyFont="1" applyFill="1" applyBorder="1" applyAlignment="1">
      <alignment horizontal="right" vertical="center" wrapText="1" shrinkToFit="1"/>
    </xf>
    <xf numFmtId="1" fontId="10" fillId="4" borderId="1" xfId="1" applyNumberFormat="1" applyFont="1" applyFill="1" applyBorder="1" applyAlignment="1">
      <alignment horizontal="right" vertical="center" wrapText="1" shrinkToFit="1"/>
    </xf>
    <xf numFmtId="165" fontId="7" fillId="2" borderId="0" xfId="3" applyNumberFormat="1" applyFont="1" applyFill="1"/>
    <xf numFmtId="0" fontId="7" fillId="2" borderId="0" xfId="3" applyFont="1" applyFill="1" applyAlignment="1">
      <alignment horizontal="center"/>
    </xf>
    <xf numFmtId="9" fontId="7" fillId="2" borderId="0" xfId="1" applyFont="1" applyFill="1"/>
    <xf numFmtId="3" fontId="7" fillId="2" borderId="0" xfId="3" applyNumberFormat="1" applyFont="1" applyFill="1"/>
    <xf numFmtId="0" fontId="34" fillId="2" borderId="0" xfId="0" applyFont="1" applyFill="1"/>
    <xf numFmtId="0" fontId="14" fillId="2" borderId="0" xfId="0" applyFont="1" applyFill="1" applyAlignment="1">
      <alignment horizontal="center" wrapText="1"/>
    </xf>
    <xf numFmtId="0" fontId="18" fillId="4" borderId="0" xfId="2" applyFont="1" applyFill="1" applyAlignment="1">
      <alignment horizontal="center" vertical="center" wrapText="1" shrinkToFit="1"/>
    </xf>
    <xf numFmtId="0" fontId="16" fillId="4" borderId="0" xfId="2" applyFont="1" applyFill="1" applyAlignment="1">
      <alignment horizontal="center" vertical="center" wrapText="1" shrinkToFit="1"/>
    </xf>
    <xf numFmtId="0" fontId="26" fillId="0" borderId="0" xfId="0" applyFont="1" applyAlignment="1">
      <alignment horizontal="left" wrapText="1"/>
    </xf>
    <xf numFmtId="0" fontId="27" fillId="4" borderId="2" xfId="2" applyFont="1" applyFill="1" applyBorder="1" applyAlignment="1">
      <alignment horizontal="center" vertical="center" wrapText="1" shrinkToFit="1"/>
    </xf>
    <xf numFmtId="0" fontId="27" fillId="4" borderId="3" xfId="2" applyFont="1" applyFill="1" applyBorder="1" applyAlignment="1">
      <alignment horizontal="center" vertical="center" wrapText="1" shrinkToFit="1"/>
    </xf>
    <xf numFmtId="0" fontId="2" fillId="0" borderId="0" xfId="0" applyFont="1"/>
    <xf numFmtId="0" fontId="23" fillId="0" borderId="0" xfId="0" applyFont="1"/>
    <xf numFmtId="0" fontId="22" fillId="2" borderId="0" xfId="3" applyFont="1" applyFill="1" applyAlignment="1">
      <alignment horizontal="left" vertical="center" wrapText="1"/>
    </xf>
    <xf numFmtId="0" fontId="19" fillId="4" borderId="2" xfId="2" applyFont="1" applyFill="1" applyBorder="1" applyAlignment="1">
      <alignment horizontal="center" vertical="center" wrapText="1" shrinkToFit="1"/>
    </xf>
    <xf numFmtId="0" fontId="19" fillId="4" borderId="3" xfId="2" applyFont="1" applyFill="1" applyBorder="1" applyAlignment="1">
      <alignment horizontal="center" vertical="center" wrapText="1" shrinkToFit="1"/>
    </xf>
    <xf numFmtId="0" fontId="21" fillId="2" borderId="0" xfId="0" applyFont="1" applyFill="1" applyAlignment="1">
      <alignment horizontal="left" wrapText="1"/>
    </xf>
    <xf numFmtId="0" fontId="28" fillId="4" borderId="2" xfId="2" applyFont="1" applyFill="1" applyBorder="1" applyAlignment="1">
      <alignment horizontal="center" vertical="center" wrapText="1" shrinkToFit="1"/>
    </xf>
    <xf numFmtId="0" fontId="28" fillId="4" borderId="3" xfId="2" applyFont="1" applyFill="1" applyBorder="1" applyAlignment="1">
      <alignment horizontal="center" vertical="center" wrapText="1" shrinkToFit="1"/>
    </xf>
    <xf numFmtId="0" fontId="30" fillId="2" borderId="0" xfId="0" applyFont="1" applyFill="1" applyAlignment="1">
      <alignment horizontal="left" wrapText="1"/>
    </xf>
    <xf numFmtId="0" fontId="31" fillId="2" borderId="0" xfId="3" applyFont="1" applyFill="1" applyAlignment="1">
      <alignment horizontal="left" wrapText="1"/>
    </xf>
    <xf numFmtId="0" fontId="32" fillId="4" borderId="2" xfId="2" applyFont="1" applyFill="1" applyBorder="1" applyAlignment="1">
      <alignment horizontal="center" vertical="center" wrapText="1" shrinkToFit="1"/>
    </xf>
    <xf numFmtId="0" fontId="32" fillId="4" borderId="3" xfId="2" applyFont="1" applyFill="1" applyBorder="1" applyAlignment="1">
      <alignment horizontal="center" vertical="center" wrapText="1" shrinkToFit="1"/>
    </xf>
    <xf numFmtId="0" fontId="4" fillId="0" borderId="0" xfId="0" applyFont="1" applyAlignment="1">
      <alignment horizontal="left" wrapText="1"/>
    </xf>
    <xf numFmtId="0" fontId="7" fillId="3" borderId="0" xfId="3" applyFont="1" applyFill="1" applyAlignment="1">
      <alignment horizontal="left" vertical="center" wrapText="1"/>
    </xf>
    <xf numFmtId="0" fontId="28" fillId="4" borderId="4" xfId="2" applyFont="1" applyFill="1" applyBorder="1" applyAlignment="1">
      <alignment horizontal="center" vertical="center" wrapText="1" shrinkToFit="1"/>
    </xf>
    <xf numFmtId="0" fontId="8" fillId="4" borderId="2" xfId="2" applyFont="1" applyFill="1" applyBorder="1" applyAlignment="1">
      <alignment horizontal="center" vertical="center" wrapText="1" shrinkToFit="1"/>
    </xf>
    <xf numFmtId="0" fontId="8" fillId="4" borderId="4" xfId="2" applyFont="1" applyFill="1" applyBorder="1" applyAlignment="1">
      <alignment horizontal="center" vertical="center" wrapText="1" shrinkToFit="1"/>
    </xf>
    <xf numFmtId="0" fontId="8" fillId="4" borderId="3" xfId="2" applyFont="1" applyFill="1" applyBorder="1" applyAlignment="1">
      <alignment horizontal="center" vertical="center" wrapText="1" shrinkToFit="1"/>
    </xf>
    <xf numFmtId="164" fontId="10" fillId="4" borderId="2" xfId="2" applyNumberFormat="1" applyFont="1" applyFill="1" applyBorder="1" applyAlignment="1">
      <alignment horizontal="left" vertical="center" wrapText="1" shrinkToFit="1"/>
    </xf>
    <xf numFmtId="164" fontId="10" fillId="4" borderId="3" xfId="2" applyNumberFormat="1" applyFont="1" applyFill="1" applyBorder="1" applyAlignment="1">
      <alignment horizontal="left" vertical="center" wrapText="1" shrinkToFit="1"/>
    </xf>
    <xf numFmtId="0" fontId="4" fillId="2" borderId="0" xfId="0" applyFont="1" applyFill="1" applyAlignment="1">
      <alignment horizontal="left" wrapText="1"/>
    </xf>
    <xf numFmtId="0" fontId="7" fillId="2" borderId="0" xfId="3" applyFont="1" applyFill="1" applyAlignment="1">
      <alignment horizontal="left" vertical="center" wrapText="1"/>
    </xf>
    <xf numFmtId="0" fontId="2" fillId="0" borderId="0" xfId="0" applyFont="1" applyAlignment="1">
      <alignment wrapText="1"/>
    </xf>
    <xf numFmtId="0" fontId="3" fillId="0" borderId="0" xfId="0" applyFont="1" applyAlignment="1">
      <alignment wrapText="1"/>
    </xf>
    <xf numFmtId="0" fontId="26" fillId="0" borderId="0" xfId="0" applyFont="1" applyAlignment="1">
      <alignment horizontal="left" vertical="center" wrapText="1"/>
    </xf>
    <xf numFmtId="0" fontId="35" fillId="4" borderId="2" xfId="2" applyFont="1" applyFill="1" applyBorder="1" applyAlignment="1">
      <alignment horizontal="center" vertical="center" wrapText="1" shrinkToFit="1"/>
    </xf>
    <xf numFmtId="0" fontId="35" fillId="4" borderId="4" xfId="2" applyFont="1" applyFill="1" applyBorder="1" applyAlignment="1">
      <alignment horizontal="center" vertical="center" wrapText="1" shrinkToFit="1"/>
    </xf>
    <xf numFmtId="0" fontId="35" fillId="4" borderId="3" xfId="2" applyFont="1" applyFill="1" applyBorder="1" applyAlignment="1">
      <alignment horizontal="center" vertical="center" wrapText="1" shrinkToFit="1"/>
    </xf>
  </cellXfs>
  <cellStyles count="4">
    <cellStyle name="Normal" xfId="0" builtinId="0"/>
    <cellStyle name="Normal 3" xfId="3" xr:uid="{4E283D28-A5DD-4771-80BB-27F38A640A1F}"/>
    <cellStyle name="Normal 5" xfId="2" xr:uid="{BA829D3C-19CE-4FB9-A5EF-39FEF569E955}"/>
    <cellStyle name="Percent" xfId="1" builtinId="5"/>
  </cellStyles>
  <dxfs count="0"/>
  <tableStyles count="0" defaultTableStyle="TableStyleMedium2" defaultPivotStyle="PivotStyleLight16"/>
  <colors>
    <mruColors>
      <color rgb="FFF2547D"/>
      <color rgb="FFF2545B"/>
      <color rgb="FF00BDA5"/>
      <color rgb="FFF5C26B"/>
      <color rgb="FFFF8F59"/>
      <color rgb="FF6A78D1"/>
      <color rgb="FFFEF8F0"/>
      <color rgb="FFFAE0B5"/>
      <color rgb="FFDBAE60"/>
      <color rgb="FFFFF3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5614106</xdr:colOff>
      <xdr:row>1</xdr:row>
      <xdr:rowOff>171350</xdr:rowOff>
    </xdr:from>
    <xdr:to>
      <xdr:col>3</xdr:col>
      <xdr:colOff>1006445</xdr:colOff>
      <xdr:row>1</xdr:row>
      <xdr:rowOff>846667</xdr:rowOff>
    </xdr:to>
    <xdr:pic>
      <xdr:nvPicPr>
        <xdr:cNvPr id="2" name="Picture 1" descr="Logo&#10;&#10;Description automatically generated">
          <a:extLst>
            <a:ext uri="{FF2B5EF4-FFF2-40B4-BE49-F238E27FC236}">
              <a16:creationId xmlns:a16="http://schemas.microsoft.com/office/drawing/2014/main" id="{B4E7BFC3-288E-4531-A2B1-EE3D45DF0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5058" y="443493"/>
          <a:ext cx="2901466" cy="675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585301</xdr:colOff>
      <xdr:row>0</xdr:row>
      <xdr:rowOff>158750</xdr:rowOff>
    </xdr:from>
    <xdr:to>
      <xdr:col>2</xdr:col>
      <xdr:colOff>2331378</xdr:colOff>
      <xdr:row>0</xdr:row>
      <xdr:rowOff>565150</xdr:rowOff>
    </xdr:to>
    <xdr:pic>
      <xdr:nvPicPr>
        <xdr:cNvPr id="2" name="Picture 1" descr="Logo&#10;&#10;Description automatically generated">
          <a:extLst>
            <a:ext uri="{FF2B5EF4-FFF2-40B4-BE49-F238E27FC236}">
              <a16:creationId xmlns:a16="http://schemas.microsoft.com/office/drawing/2014/main" id="{826725B9-B14A-47F3-8A97-465E00CD9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5501" y="158750"/>
          <a:ext cx="1746077"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177800</xdr:colOff>
      <xdr:row>0</xdr:row>
      <xdr:rowOff>95250</xdr:rowOff>
    </xdr:from>
    <xdr:to>
      <xdr:col>3</xdr:col>
      <xdr:colOff>7278</xdr:colOff>
      <xdr:row>0</xdr:row>
      <xdr:rowOff>491560</xdr:rowOff>
    </xdr:to>
    <xdr:pic>
      <xdr:nvPicPr>
        <xdr:cNvPr id="2" name="Picture 1" descr="Logo&#10;&#10;Description automatically generated">
          <a:extLst>
            <a:ext uri="{FF2B5EF4-FFF2-40B4-BE49-F238E27FC236}">
              <a16:creationId xmlns:a16="http://schemas.microsoft.com/office/drawing/2014/main" id="{9A9B685B-ED3E-4FB2-8819-81DF2AA3E9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2850" y="95250"/>
          <a:ext cx="1702728" cy="396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304800</xdr:colOff>
      <xdr:row>0</xdr:row>
      <xdr:rowOff>184150</xdr:rowOff>
    </xdr:from>
    <xdr:to>
      <xdr:col>3</xdr:col>
      <xdr:colOff>32678</xdr:colOff>
      <xdr:row>0</xdr:row>
      <xdr:rowOff>556813</xdr:rowOff>
    </xdr:to>
    <xdr:pic>
      <xdr:nvPicPr>
        <xdr:cNvPr id="2" name="Picture 1" descr="Logo&#10;&#10;Description automatically generated">
          <a:extLst>
            <a:ext uri="{FF2B5EF4-FFF2-40B4-BE49-F238E27FC236}">
              <a16:creationId xmlns:a16="http://schemas.microsoft.com/office/drawing/2014/main" id="{9C60E350-88FC-4D8A-A78D-0F48E89031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4200" y="184150"/>
          <a:ext cx="1601128" cy="372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222250</xdr:colOff>
      <xdr:row>0</xdr:row>
      <xdr:rowOff>209550</xdr:rowOff>
    </xdr:from>
    <xdr:to>
      <xdr:col>3</xdr:col>
      <xdr:colOff>1823378</xdr:colOff>
      <xdr:row>0</xdr:row>
      <xdr:rowOff>582213</xdr:rowOff>
    </xdr:to>
    <xdr:pic>
      <xdr:nvPicPr>
        <xdr:cNvPr id="2" name="Picture 1" descr="Logo&#10;&#10;Description automatically generated">
          <a:extLst>
            <a:ext uri="{FF2B5EF4-FFF2-40B4-BE49-F238E27FC236}">
              <a16:creationId xmlns:a16="http://schemas.microsoft.com/office/drawing/2014/main" id="{1F03DCB9-373C-4313-BE8A-AD3EC1D18A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2850" y="209550"/>
          <a:ext cx="1601128" cy="3726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1060450</xdr:colOff>
      <xdr:row>0</xdr:row>
      <xdr:rowOff>279400</xdr:rowOff>
    </xdr:from>
    <xdr:to>
      <xdr:col>3</xdr:col>
      <xdr:colOff>2661578</xdr:colOff>
      <xdr:row>0</xdr:row>
      <xdr:rowOff>652063</xdr:rowOff>
    </xdr:to>
    <xdr:pic>
      <xdr:nvPicPr>
        <xdr:cNvPr id="2" name="Picture 1" descr="Logo&#10;&#10;Description automatically generated">
          <a:extLst>
            <a:ext uri="{FF2B5EF4-FFF2-40B4-BE49-F238E27FC236}">
              <a16:creationId xmlns:a16="http://schemas.microsoft.com/office/drawing/2014/main" id="{CBAC8C32-5915-4304-861D-FFD3C41536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1050" y="279400"/>
          <a:ext cx="1601128" cy="3726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260350</xdr:colOff>
      <xdr:row>0</xdr:row>
      <xdr:rowOff>165100</xdr:rowOff>
    </xdr:from>
    <xdr:to>
      <xdr:col>3</xdr:col>
      <xdr:colOff>1861478</xdr:colOff>
      <xdr:row>0</xdr:row>
      <xdr:rowOff>537763</xdr:rowOff>
    </xdr:to>
    <xdr:pic>
      <xdr:nvPicPr>
        <xdr:cNvPr id="2" name="Picture 1" descr="Logo&#10;&#10;Description automatically generated">
          <a:extLst>
            <a:ext uri="{FF2B5EF4-FFF2-40B4-BE49-F238E27FC236}">
              <a16:creationId xmlns:a16="http://schemas.microsoft.com/office/drawing/2014/main" id="{367C92EC-0F72-4BFB-B30D-02D824822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0950" y="165100"/>
          <a:ext cx="1601128" cy="3726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266700</xdr:colOff>
      <xdr:row>0</xdr:row>
      <xdr:rowOff>196850</xdr:rowOff>
    </xdr:from>
    <xdr:to>
      <xdr:col>3</xdr:col>
      <xdr:colOff>1867828</xdr:colOff>
      <xdr:row>0</xdr:row>
      <xdr:rowOff>569513</xdr:rowOff>
    </xdr:to>
    <xdr:pic>
      <xdr:nvPicPr>
        <xdr:cNvPr id="2" name="Picture 1" descr="Logo&#10;&#10;Description automatically generated">
          <a:extLst>
            <a:ext uri="{FF2B5EF4-FFF2-40B4-BE49-F238E27FC236}">
              <a16:creationId xmlns:a16="http://schemas.microsoft.com/office/drawing/2014/main" id="{714529D7-A1B5-4F52-8090-411214C1C9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4450" y="196850"/>
          <a:ext cx="1601128" cy="3726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273050</xdr:colOff>
      <xdr:row>0</xdr:row>
      <xdr:rowOff>260350</xdr:rowOff>
    </xdr:from>
    <xdr:to>
      <xdr:col>4</xdr:col>
      <xdr:colOff>928</xdr:colOff>
      <xdr:row>0</xdr:row>
      <xdr:rowOff>633013</xdr:rowOff>
    </xdr:to>
    <xdr:pic>
      <xdr:nvPicPr>
        <xdr:cNvPr id="2" name="Picture 1" descr="Logo&#10;&#10;Description automatically generated">
          <a:extLst>
            <a:ext uri="{FF2B5EF4-FFF2-40B4-BE49-F238E27FC236}">
              <a16:creationId xmlns:a16="http://schemas.microsoft.com/office/drawing/2014/main" id="{F4A6D227-4561-4949-BB83-BE740B69E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69000" y="260350"/>
          <a:ext cx="1601128" cy="372663"/>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UpskilPRO">
      <a:majorFont>
        <a:latin typeface="Lato Light"/>
        <a:ea typeface=""/>
        <a:cs typeface=""/>
      </a:majorFont>
      <a:minorFont>
        <a:latin typeface="Lat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BF8D-B063-334D-A610-45C0CEE1625A}">
  <sheetPr codeName="Sheet1">
    <tabColor theme="4"/>
    <pageSetUpPr fitToPage="1"/>
  </sheetPr>
  <dimension ref="B1:J22"/>
  <sheetViews>
    <sheetView showGridLines="0" showRowColHeaders="0" zoomScale="63" zoomScaleNormal="63" workbookViewId="0">
      <selection activeCell="B20" sqref="B20:D20"/>
    </sheetView>
  </sheetViews>
  <sheetFormatPr defaultColWidth="10.765625" defaultRowHeight="21.5"/>
  <cols>
    <col min="1" max="1" width="10.765625" style="5"/>
    <col min="2" max="2" width="6.15234375" style="5" customWidth="1"/>
    <col min="3" max="3" width="91" style="5" customWidth="1"/>
    <col min="4" max="4" width="12.3828125" style="5" customWidth="1"/>
    <col min="5" max="16384" width="10.765625" style="5"/>
  </cols>
  <sheetData>
    <row r="1" spans="2:7">
      <c r="C1" s="6"/>
    </row>
    <row r="2" spans="2:7" ht="81" customHeight="1">
      <c r="C2" s="6"/>
    </row>
    <row r="3" spans="2:7" ht="28.25" customHeight="1">
      <c r="B3" s="45" t="s">
        <v>25</v>
      </c>
      <c r="C3" s="45"/>
      <c r="D3" s="45"/>
    </row>
    <row r="4" spans="2:7" ht="4.25" customHeight="1">
      <c r="C4" s="6"/>
    </row>
    <row r="5" spans="2:7">
      <c r="C5" s="6"/>
      <c r="D5" s="13">
        <v>5001</v>
      </c>
    </row>
    <row r="6" spans="2:7" ht="3.65" customHeight="1"/>
    <row r="7" spans="2:7" ht="34">
      <c r="B7" s="46"/>
      <c r="C7" s="46"/>
      <c r="D7" s="46"/>
    </row>
    <row r="9" spans="2:7" ht="23" customHeight="1">
      <c r="C9" s="7"/>
      <c r="D9" s="44"/>
      <c r="E9" s="44"/>
      <c r="F9" s="44"/>
      <c r="G9" s="8"/>
    </row>
    <row r="10" spans="2:7">
      <c r="B10" s="10">
        <v>1</v>
      </c>
      <c r="C10" s="43" t="s">
        <v>11</v>
      </c>
    </row>
    <row r="11" spans="2:7">
      <c r="B11" s="11">
        <v>2</v>
      </c>
      <c r="C11" s="43" t="s">
        <v>21</v>
      </c>
    </row>
    <row r="12" spans="2:7">
      <c r="B12" s="11">
        <v>3</v>
      </c>
      <c r="C12" s="43" t="s">
        <v>28</v>
      </c>
    </row>
    <row r="13" spans="2:7">
      <c r="B13" s="12">
        <v>4</v>
      </c>
      <c r="C13" s="43" t="s">
        <v>17</v>
      </c>
    </row>
    <row r="14" spans="2:7">
      <c r="B14" s="10">
        <v>5</v>
      </c>
      <c r="C14" s="43" t="s">
        <v>6</v>
      </c>
    </row>
    <row r="15" spans="2:7">
      <c r="B15" s="12">
        <v>6</v>
      </c>
      <c r="C15" s="43" t="s">
        <v>7</v>
      </c>
    </row>
    <row r="16" spans="2:7">
      <c r="B16" s="10">
        <v>7</v>
      </c>
      <c r="C16" s="43" t="s">
        <v>2</v>
      </c>
    </row>
    <row r="17" spans="2:10">
      <c r="B17" s="10">
        <v>8</v>
      </c>
      <c r="C17" s="43" t="s">
        <v>8</v>
      </c>
    </row>
    <row r="18" spans="2:10">
      <c r="D18" s="9"/>
      <c r="E18" s="9"/>
      <c r="F18" s="9"/>
      <c r="G18" s="9"/>
      <c r="H18" s="9"/>
      <c r="I18" s="9"/>
      <c r="J18" s="9"/>
    </row>
    <row r="19" spans="2:10">
      <c r="D19" s="9"/>
      <c r="E19" s="9"/>
      <c r="F19" s="9"/>
      <c r="G19" s="9"/>
      <c r="H19" s="9"/>
      <c r="I19" s="9"/>
      <c r="J19" s="9"/>
    </row>
    <row r="20" spans="2:10" ht="44">
      <c r="B20" s="45" t="s">
        <v>25</v>
      </c>
      <c r="C20" s="45"/>
      <c r="D20" s="45"/>
      <c r="E20" s="9"/>
      <c r="F20" s="9"/>
      <c r="G20" s="9"/>
      <c r="H20" s="9"/>
      <c r="I20" s="9"/>
      <c r="J20" s="9"/>
    </row>
    <row r="21" spans="2:10">
      <c r="D21" s="9"/>
      <c r="E21" s="9"/>
      <c r="F21" s="9"/>
      <c r="G21" s="9"/>
      <c r="H21" s="9"/>
      <c r="I21" s="9"/>
      <c r="J21" s="9"/>
    </row>
    <row r="22" spans="2:10">
      <c r="D22" s="9"/>
      <c r="E22" s="9"/>
      <c r="F22" s="9"/>
      <c r="G22" s="9"/>
      <c r="H22" s="9"/>
      <c r="I22" s="9"/>
      <c r="J22" s="9"/>
    </row>
  </sheetData>
  <mergeCells count="4">
    <mergeCell ref="D9:F9"/>
    <mergeCell ref="B3:D3"/>
    <mergeCell ref="B7:D7"/>
    <mergeCell ref="B20:D20"/>
  </mergeCells>
  <hyperlinks>
    <hyperlink ref="C11" location="'Customer Acquisition Cost (CAC)'!A1" display="Customer Acquisition Cost (CAC)" xr:uid="{8991CFB8-3F68-004F-9720-782DF2F3F202}"/>
    <hyperlink ref="C12" location="'Customer Lifetime Value (CLV)'!A1" display="Customer Lifetime Value (CLV)" xr:uid="{577934E9-07EB-3143-8D9C-EFC056A80D7B}"/>
    <hyperlink ref="C14" location="'Customer Acquisition Cost (CAC)'!A1" display="Customer Acquisition Cost (CAC)" xr:uid="{43145762-7141-1649-BC91-BB60700010AB}"/>
    <hyperlink ref="C15" location="'Customer Retention Rate'!A1" display="Customer Retention Rate" xr:uid="{050E576B-6531-7240-9C1E-DF72356C878D}"/>
    <hyperlink ref="C16" location="'First Contact Resolution'!A1" display="First Contact Resolution" xr:uid="{3C090CF7-FE3E-3448-BE2B-814AB197116A}"/>
    <hyperlink ref="C17" location="'Average Ticket Time'!A1" display="Average Ticket Time" xr:uid="{7DAE40DC-C38A-E547-96B7-B208F2F26ABC}"/>
    <hyperlink ref="C11" location="'Win Loss Rate'!A1" display="Win Loss Rate" xr:uid="{833ABE44-F8F3-EB47-8291-78B529544712}"/>
    <hyperlink ref="C12" location="'Revenue by Product'!A1" display="Revenue by Product Line" xr:uid="{D8848061-F134-F440-9521-7751949DE0A1}"/>
    <hyperlink ref="C15" location="'Customer Lifetime Value (CLV)'!A1" display="Customer Lifetime Value (CLV)" xr:uid="{319116F0-1796-324E-8B94-FFC019B00819}"/>
    <hyperlink ref="C16" location="'Customer Retention Rate'!A1" display="Customer Retention Rate" xr:uid="{9022E0A2-EBB9-3747-93F8-6B557896A078}"/>
    <hyperlink ref="C17" location="'Revenue Churn'!A1" display="Revenue Churn" xr:uid="{E31F3525-14FB-AA4F-BEB8-D3CEC3229837}"/>
  </hyperlinks>
  <pageMargins left="0.70866141732283472" right="0.70866141732283472" top="0.74803149606299213" bottom="0.74803149606299213"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23AE-0189-4138-9C08-AF294DE3176E}">
  <sheetPr>
    <tabColor theme="4"/>
    <pageSetUpPr fitToPage="1"/>
  </sheetPr>
  <dimension ref="B1:N17"/>
  <sheetViews>
    <sheetView showGridLines="0" showRowColHeaders="0" workbookViewId="0">
      <selection activeCell="C1" sqref="C1"/>
    </sheetView>
  </sheetViews>
  <sheetFormatPr defaultColWidth="8.765625" defaultRowHeight="19"/>
  <cols>
    <col min="1" max="1" width="8.765625" style="1"/>
    <col min="2" max="2" width="56.765625" style="14" customWidth="1"/>
    <col min="3" max="3" width="29.3828125" style="14" customWidth="1"/>
    <col min="4" max="5" width="8.765625" style="14"/>
    <col min="6" max="16384" width="8.765625" style="1"/>
  </cols>
  <sheetData>
    <row r="1" spans="2:14" ht="61" customHeight="1"/>
    <row r="2" spans="2:14" ht="34">
      <c r="B2" s="48" t="s">
        <v>11</v>
      </c>
      <c r="C2" s="49"/>
    </row>
    <row r="4" spans="2:14">
      <c r="B4" s="47" t="s">
        <v>12</v>
      </c>
      <c r="C4" s="47"/>
    </row>
    <row r="5" spans="2:14">
      <c r="B5" s="20"/>
      <c r="C5" s="20"/>
    </row>
    <row r="6" spans="2:14" ht="89.5" customHeight="1">
      <c r="B6" s="74" t="s">
        <v>26</v>
      </c>
      <c r="C6" s="74"/>
    </row>
    <row r="8" spans="2:14">
      <c r="B8" s="19" t="s">
        <v>15</v>
      </c>
      <c r="C8" s="17">
        <v>15</v>
      </c>
    </row>
    <row r="9" spans="2:14">
      <c r="B9" s="19" t="s">
        <v>16</v>
      </c>
      <c r="C9" s="18">
        <v>125000</v>
      </c>
    </row>
    <row r="10" spans="2:14">
      <c r="B10" s="21" t="s">
        <v>14</v>
      </c>
      <c r="C10" s="22">
        <f>C9/C8</f>
        <v>8333.3333333333339</v>
      </c>
      <c r="E10" s="50"/>
      <c r="F10" s="50"/>
      <c r="G10" s="50"/>
      <c r="H10" s="50"/>
      <c r="I10" s="50"/>
      <c r="J10" s="50"/>
      <c r="K10" s="50"/>
      <c r="L10" s="50"/>
      <c r="M10" s="50"/>
      <c r="N10" s="50"/>
    </row>
    <row r="12" spans="2:14" ht="26" customHeight="1">
      <c r="B12" s="47" t="s">
        <v>4</v>
      </c>
      <c r="C12" s="47"/>
    </row>
    <row r="13" spans="2:14">
      <c r="B13" s="20"/>
      <c r="C13" s="20"/>
    </row>
    <row r="14" spans="2:14" ht="41.5" customHeight="1">
      <c r="B14" s="47" t="s">
        <v>13</v>
      </c>
      <c r="C14" s="47"/>
    </row>
    <row r="15" spans="2:14">
      <c r="B15" s="15"/>
    </row>
    <row r="17" spans="2:3" ht="34">
      <c r="B17" s="48" t="s">
        <v>11</v>
      </c>
      <c r="C17" s="49"/>
    </row>
  </sheetData>
  <mergeCells count="7">
    <mergeCell ref="B17:C17"/>
    <mergeCell ref="B14:C14"/>
    <mergeCell ref="B2:C2"/>
    <mergeCell ref="B6:C6"/>
    <mergeCell ref="B4:C4"/>
    <mergeCell ref="E10:N10"/>
    <mergeCell ref="B12:C12"/>
  </mergeCells>
  <pageMargins left="0.70866141732283472" right="0.70866141732283472" top="0.74803149606299213" bottom="0.74803149606299213" header="0.31496062992125984" footer="0.31496062992125984"/>
  <pageSetup paperSize="9" scale="85"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6CD29-1C3C-4259-9314-57C825265FCF}">
  <sheetPr>
    <tabColor theme="4"/>
    <pageSetUpPr fitToPage="1"/>
  </sheetPr>
  <dimension ref="B1:N28"/>
  <sheetViews>
    <sheetView showGridLines="0" showRowColHeaders="0" workbookViewId="0">
      <selection activeCell="B28" sqref="B28:C28"/>
    </sheetView>
  </sheetViews>
  <sheetFormatPr defaultColWidth="8.765625" defaultRowHeight="19"/>
  <cols>
    <col min="1" max="1" width="8.765625" style="14"/>
    <col min="2" max="2" width="49.921875" style="14" customWidth="1"/>
    <col min="3" max="3" width="22.69140625" style="14" customWidth="1"/>
    <col min="4" max="16384" width="8.765625" style="14"/>
  </cols>
  <sheetData>
    <row r="1" spans="2:3" ht="52.5" customHeight="1"/>
    <row r="2" spans="2:3" ht="34">
      <c r="B2" s="48" t="s">
        <v>21</v>
      </c>
      <c r="C2" s="49"/>
    </row>
    <row r="4" spans="2:3">
      <c r="B4" s="55" t="s">
        <v>22</v>
      </c>
      <c r="C4" s="55"/>
    </row>
    <row r="6" spans="2:3" ht="63.65" customHeight="1">
      <c r="B6" s="52" t="s">
        <v>81</v>
      </c>
      <c r="C6" s="52"/>
    </row>
    <row r="8" spans="2:3">
      <c r="B8" s="53" t="s">
        <v>18</v>
      </c>
      <c r="C8" s="54"/>
    </row>
    <row r="9" spans="2:3">
      <c r="B9" s="16" t="s">
        <v>78</v>
      </c>
      <c r="C9" s="16">
        <v>1</v>
      </c>
    </row>
    <row r="10" spans="2:3">
      <c r="B10" s="16" t="s">
        <v>79</v>
      </c>
      <c r="C10" s="16">
        <v>1</v>
      </c>
    </row>
    <row r="11" spans="2:3">
      <c r="B11" s="16" t="s">
        <v>80</v>
      </c>
      <c r="C11" s="16">
        <v>1</v>
      </c>
    </row>
    <row r="12" spans="2:3">
      <c r="B12" s="16" t="s">
        <v>83</v>
      </c>
      <c r="C12" s="16">
        <v>1</v>
      </c>
    </row>
    <row r="13" spans="2:3">
      <c r="B13" s="16" t="s">
        <v>82</v>
      </c>
      <c r="C13" s="16">
        <v>1</v>
      </c>
    </row>
    <row r="14" spans="2:3">
      <c r="B14" s="16"/>
      <c r="C14" s="16"/>
    </row>
    <row r="15" spans="2:3">
      <c r="B15" s="24" t="s">
        <v>18</v>
      </c>
      <c r="C15" s="24">
        <f>SUM(C9:C14)</f>
        <v>5</v>
      </c>
    </row>
    <row r="16" spans="2:3">
      <c r="B16" s="15"/>
      <c r="C16" s="15"/>
    </row>
    <row r="17" spans="2:14">
      <c r="B17" s="53" t="s">
        <v>19</v>
      </c>
      <c r="C17" s="54"/>
    </row>
    <row r="18" spans="2:14">
      <c r="B18" s="16" t="s">
        <v>78</v>
      </c>
      <c r="C18" s="16">
        <v>1</v>
      </c>
    </row>
    <row r="19" spans="2:14">
      <c r="B19" s="16" t="s">
        <v>79</v>
      </c>
      <c r="C19" s="16">
        <v>1</v>
      </c>
    </row>
    <row r="20" spans="2:14">
      <c r="B20" s="16" t="s">
        <v>80</v>
      </c>
      <c r="C20" s="16">
        <v>1</v>
      </c>
    </row>
    <row r="21" spans="2:14">
      <c r="B21" s="16" t="s">
        <v>83</v>
      </c>
      <c r="C21" s="16">
        <v>1</v>
      </c>
    </row>
    <row r="22" spans="2:14">
      <c r="B22" s="16" t="s">
        <v>82</v>
      </c>
      <c r="C22" s="16">
        <v>1</v>
      </c>
      <c r="E22" s="51"/>
      <c r="F22" s="51"/>
      <c r="G22" s="51"/>
      <c r="H22" s="51"/>
      <c r="I22" s="51"/>
      <c r="J22" s="51"/>
      <c r="K22" s="51"/>
      <c r="L22" s="51"/>
      <c r="M22" s="51"/>
      <c r="N22" s="51"/>
    </row>
    <row r="23" spans="2:14">
      <c r="B23" s="16" t="s">
        <v>84</v>
      </c>
      <c r="C23" s="16">
        <v>1</v>
      </c>
    </row>
    <row r="24" spans="2:14">
      <c r="B24" s="24" t="s">
        <v>20</v>
      </c>
      <c r="C24" s="24">
        <f>SUM(C18:C23)</f>
        <v>6</v>
      </c>
    </row>
    <row r="26" spans="2:14" ht="82.25" customHeight="1">
      <c r="B26" s="52" t="s">
        <v>85</v>
      </c>
      <c r="C26" s="52"/>
    </row>
    <row r="27" spans="2:14">
      <c r="B27" s="15"/>
    </row>
    <row r="28" spans="2:14" ht="34">
      <c r="B28" s="48" t="s">
        <v>21</v>
      </c>
      <c r="C28" s="49"/>
    </row>
  </sheetData>
  <mergeCells count="8">
    <mergeCell ref="B28:C28"/>
    <mergeCell ref="E22:N22"/>
    <mergeCell ref="B6:C6"/>
    <mergeCell ref="B17:C17"/>
    <mergeCell ref="B26:C26"/>
    <mergeCell ref="B2:C2"/>
    <mergeCell ref="B4:C4"/>
    <mergeCell ref="B8:C8"/>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940C-5D1D-44F6-81A4-3757A6AF49D1}">
  <sheetPr>
    <tabColor theme="4"/>
    <pageSetUpPr fitToPage="1"/>
  </sheetPr>
  <dimension ref="B1:C19"/>
  <sheetViews>
    <sheetView showGridLines="0" showRowColHeaders="0" workbookViewId="0">
      <selection activeCell="B2" sqref="B2:C2"/>
    </sheetView>
  </sheetViews>
  <sheetFormatPr defaultColWidth="8.765625" defaultRowHeight="19"/>
  <cols>
    <col min="1" max="1" width="8.765625" style="25"/>
    <col min="2" max="2" width="40.765625" style="25" customWidth="1"/>
    <col min="3" max="3" width="22.69140625" style="25" customWidth="1"/>
    <col min="4" max="16384" width="8.765625" style="25"/>
  </cols>
  <sheetData>
    <row r="1" spans="2:3" ht="51.5" customHeight="1"/>
    <row r="2" spans="2:3" ht="34">
      <c r="B2" s="56" t="s">
        <v>28</v>
      </c>
      <c r="C2" s="57"/>
    </row>
    <row r="4" spans="2:3">
      <c r="B4" s="58" t="s">
        <v>23</v>
      </c>
      <c r="C4" s="58"/>
    </row>
    <row r="6" spans="2:3" ht="76" customHeight="1">
      <c r="B6" s="59" t="s">
        <v>24</v>
      </c>
      <c r="C6" s="59"/>
    </row>
    <row r="8" spans="2:3">
      <c r="B8" s="60" t="s">
        <v>18</v>
      </c>
      <c r="C8" s="61"/>
    </row>
    <row r="9" spans="2:3">
      <c r="B9" s="28" t="s">
        <v>86</v>
      </c>
      <c r="C9" s="29">
        <v>55</v>
      </c>
    </row>
    <row r="10" spans="2:3">
      <c r="B10" s="28" t="s">
        <v>87</v>
      </c>
      <c r="C10" s="29">
        <v>21</v>
      </c>
    </row>
    <row r="11" spans="2:3">
      <c r="B11" s="28" t="s">
        <v>88</v>
      </c>
      <c r="C11" s="29">
        <v>11</v>
      </c>
    </row>
    <row r="12" spans="2:3">
      <c r="B12" s="28" t="s">
        <v>89</v>
      </c>
      <c r="C12" s="29">
        <v>4</v>
      </c>
    </row>
    <row r="13" spans="2:3">
      <c r="B13" s="28" t="s">
        <v>90</v>
      </c>
      <c r="C13" s="29">
        <v>89</v>
      </c>
    </row>
    <row r="14" spans="2:3">
      <c r="B14" s="28" t="s">
        <v>91</v>
      </c>
      <c r="C14" s="29">
        <v>99</v>
      </c>
    </row>
    <row r="15" spans="2:3">
      <c r="B15" s="26" t="s">
        <v>18</v>
      </c>
      <c r="C15" s="27">
        <f>SUM(C9:C14)</f>
        <v>279</v>
      </c>
    </row>
    <row r="16" spans="2:3">
      <c r="B16" s="26" t="s">
        <v>95</v>
      </c>
      <c r="C16" s="27">
        <f>AVERAGE(C9:C14)</f>
        <v>46.5</v>
      </c>
    </row>
    <row r="19" spans="2:3" ht="34">
      <c r="B19" s="56" t="s">
        <v>28</v>
      </c>
      <c r="C19" s="57"/>
    </row>
  </sheetData>
  <mergeCells count="5">
    <mergeCell ref="B2:C2"/>
    <mergeCell ref="B4:C4"/>
    <mergeCell ref="B6:C6"/>
    <mergeCell ref="B8:C8"/>
    <mergeCell ref="B19:C19"/>
  </mergeCell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9560-AC92-41EE-9177-24B928060030}">
  <sheetPr>
    <tabColor theme="4"/>
    <pageSetUpPr fitToPage="1"/>
  </sheetPr>
  <dimension ref="B1:D27"/>
  <sheetViews>
    <sheetView showGridLines="0" showRowColHeaders="0" workbookViewId="0">
      <selection activeCell="B27" sqref="B27:D27"/>
    </sheetView>
  </sheetViews>
  <sheetFormatPr defaultColWidth="8.765625" defaultRowHeight="19"/>
  <cols>
    <col min="1" max="1" width="8.765625" style="3"/>
    <col min="2" max="3" width="24.69140625" style="3" customWidth="1"/>
    <col min="4" max="4" width="22.69140625" style="3" customWidth="1"/>
    <col min="5" max="16384" width="8.765625" style="3"/>
  </cols>
  <sheetData>
    <row r="1" spans="2:4" ht="56" customHeight="1"/>
    <row r="2" spans="2:4" ht="28">
      <c r="B2" s="75" t="s">
        <v>29</v>
      </c>
      <c r="C2" s="76"/>
      <c r="D2" s="77"/>
    </row>
    <row r="4" spans="2:4">
      <c r="B4" s="62" t="s">
        <v>30</v>
      </c>
      <c r="C4" s="62"/>
      <c r="D4" s="62"/>
    </row>
    <row r="6" spans="2:4" ht="106.75" customHeight="1">
      <c r="B6" s="63" t="s">
        <v>31</v>
      </c>
      <c r="C6" s="63"/>
      <c r="D6" s="63"/>
    </row>
    <row r="8" spans="2:4" ht="27.65" customHeight="1">
      <c r="B8" s="56" t="s">
        <v>92</v>
      </c>
      <c r="C8" s="64"/>
      <c r="D8" s="64"/>
    </row>
    <row r="9" spans="2:4">
      <c r="B9" s="2" t="s">
        <v>32</v>
      </c>
      <c r="C9" s="2"/>
      <c r="D9" s="4">
        <v>100</v>
      </c>
    </row>
    <row r="10" spans="2:4">
      <c r="B10" s="2"/>
      <c r="C10" s="2"/>
      <c r="D10" s="4"/>
    </row>
    <row r="11" spans="2:4">
      <c r="B11" s="2" t="s">
        <v>33</v>
      </c>
      <c r="C11" s="4">
        <v>6</v>
      </c>
      <c r="D11" s="4"/>
    </row>
    <row r="12" spans="2:4">
      <c r="B12" s="2" t="s">
        <v>34</v>
      </c>
      <c r="C12" s="4">
        <v>25</v>
      </c>
      <c r="D12" s="4"/>
    </row>
    <row r="13" spans="2:4">
      <c r="B13" s="33" t="s">
        <v>35</v>
      </c>
      <c r="C13" s="4">
        <f>SUM(C11:C12)</f>
        <v>31</v>
      </c>
      <c r="D13" s="4"/>
    </row>
    <row r="14" spans="2:4">
      <c r="B14" s="2"/>
      <c r="C14" s="4"/>
      <c r="D14" s="4"/>
    </row>
    <row r="15" spans="2:4">
      <c r="B15" s="2" t="s">
        <v>36</v>
      </c>
      <c r="C15" s="4">
        <v>3.5</v>
      </c>
      <c r="D15" s="4"/>
    </row>
    <row r="16" spans="2:4">
      <c r="B16" s="2" t="s">
        <v>37</v>
      </c>
      <c r="C16" s="4">
        <v>1.1000000000000001</v>
      </c>
      <c r="D16" s="4"/>
    </row>
    <row r="17" spans="2:4">
      <c r="B17" s="33" t="s">
        <v>38</v>
      </c>
      <c r="C17" s="4">
        <f>SUM(C15:C16)</f>
        <v>4.5999999999999996</v>
      </c>
      <c r="D17" s="4"/>
    </row>
    <row r="18" spans="2:4">
      <c r="B18" s="2"/>
      <c r="C18" s="4"/>
      <c r="D18" s="4"/>
    </row>
    <row r="19" spans="2:4">
      <c r="B19" s="30" t="s">
        <v>39</v>
      </c>
      <c r="C19" s="30" t="s">
        <v>40</v>
      </c>
      <c r="D19" s="31">
        <f>C13+C17</f>
        <v>35.6</v>
      </c>
    </row>
    <row r="20" spans="2:4">
      <c r="C20" s="30" t="s">
        <v>41</v>
      </c>
      <c r="D20" s="32">
        <f>D19/D9</f>
        <v>0.35600000000000004</v>
      </c>
    </row>
    <row r="22" spans="2:4">
      <c r="B22" s="30" t="s">
        <v>42</v>
      </c>
      <c r="C22" s="30" t="s">
        <v>40</v>
      </c>
      <c r="D22" s="31">
        <f>D9-D19</f>
        <v>64.400000000000006</v>
      </c>
    </row>
    <row r="23" spans="2:4">
      <c r="C23" s="30" t="s">
        <v>41</v>
      </c>
      <c r="D23" s="32">
        <f>D22/D9</f>
        <v>0.64400000000000002</v>
      </c>
    </row>
    <row r="27" spans="2:4" ht="28">
      <c r="B27" s="75" t="s">
        <v>29</v>
      </c>
      <c r="C27" s="76"/>
      <c r="D27" s="77"/>
    </row>
  </sheetData>
  <mergeCells count="5">
    <mergeCell ref="B2:D2"/>
    <mergeCell ref="B4:D4"/>
    <mergeCell ref="B6:D6"/>
    <mergeCell ref="B8:D8"/>
    <mergeCell ref="B27:D27"/>
  </mergeCells>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F1D4-BBFB-413B-A371-CAC0E1E33822}">
  <sheetPr>
    <tabColor theme="4"/>
    <pageSetUpPr fitToPage="1"/>
  </sheetPr>
  <dimension ref="B1:P36"/>
  <sheetViews>
    <sheetView showGridLines="0" showRowColHeaders="0" workbookViewId="0">
      <selection activeCell="F6" sqref="F6:P6"/>
    </sheetView>
  </sheetViews>
  <sheetFormatPr defaultColWidth="8.765625" defaultRowHeight="19"/>
  <cols>
    <col min="1" max="1" width="8.765625" style="3"/>
    <col min="2" max="3" width="24.69140625" style="3" customWidth="1"/>
    <col min="4" max="4" width="32.765625" style="3" customWidth="1"/>
    <col min="5" max="16384" width="8.765625" style="3"/>
  </cols>
  <sheetData>
    <row r="1" spans="2:16" ht="66.5" customHeight="1"/>
    <row r="2" spans="2:16" ht="34">
      <c r="B2" s="56" t="s">
        <v>43</v>
      </c>
      <c r="C2" s="64"/>
      <c r="D2" s="64"/>
    </row>
    <row r="4" spans="2:16">
      <c r="B4" s="70" t="s">
        <v>44</v>
      </c>
      <c r="C4" s="70"/>
      <c r="D4" s="70"/>
    </row>
    <row r="6" spans="2:16" ht="106.75" customHeight="1">
      <c r="B6" s="71" t="s">
        <v>93</v>
      </c>
      <c r="C6" s="71"/>
      <c r="D6" s="71"/>
      <c r="F6" s="72"/>
      <c r="G6" s="72"/>
      <c r="H6" s="72"/>
      <c r="I6" s="72"/>
      <c r="J6" s="72"/>
      <c r="K6" s="72"/>
      <c r="L6" s="72"/>
      <c r="M6" s="72"/>
      <c r="N6" s="72"/>
      <c r="O6" s="72"/>
      <c r="P6" s="72"/>
    </row>
    <row r="8" spans="2:16">
      <c r="B8" s="65" t="s">
        <v>45</v>
      </c>
      <c r="C8" s="66"/>
      <c r="D8" s="67"/>
    </row>
    <row r="9" spans="2:16">
      <c r="B9" s="23"/>
      <c r="C9" s="23"/>
      <c r="D9" s="34"/>
    </row>
    <row r="10" spans="2:16">
      <c r="B10" s="23" t="s">
        <v>46</v>
      </c>
      <c r="C10" s="34"/>
      <c r="D10" s="34">
        <v>550</v>
      </c>
    </row>
    <row r="11" spans="2:16">
      <c r="B11" s="23" t="s">
        <v>47</v>
      </c>
      <c r="C11" s="34"/>
      <c r="D11" s="34">
        <v>950</v>
      </c>
    </row>
    <row r="12" spans="2:16">
      <c r="B12" s="23" t="s">
        <v>48</v>
      </c>
      <c r="C12" s="34"/>
      <c r="D12" s="34">
        <v>250</v>
      </c>
    </row>
    <row r="13" spans="2:16">
      <c r="B13" s="23" t="s">
        <v>49</v>
      </c>
      <c r="C13" s="34"/>
      <c r="D13" s="34">
        <v>800</v>
      </c>
    </row>
    <row r="14" spans="2:16">
      <c r="B14" s="23" t="s">
        <v>50</v>
      </c>
      <c r="C14" s="34"/>
      <c r="D14" s="34">
        <v>250</v>
      </c>
    </row>
    <row r="15" spans="2:16">
      <c r="B15" s="23" t="s">
        <v>51</v>
      </c>
      <c r="C15" s="34"/>
      <c r="D15" s="34">
        <v>125</v>
      </c>
    </row>
    <row r="16" spans="2:16">
      <c r="B16" s="23"/>
      <c r="C16" s="34"/>
      <c r="D16" s="34"/>
    </row>
    <row r="17" spans="2:4">
      <c r="B17" s="23"/>
      <c r="C17" s="34"/>
      <c r="D17" s="34"/>
    </row>
    <row r="18" spans="2:4">
      <c r="B18" s="23"/>
      <c r="C18" s="34"/>
      <c r="D18" s="34"/>
    </row>
    <row r="19" spans="2:4">
      <c r="B19" s="30" t="s">
        <v>38</v>
      </c>
      <c r="C19" s="30" t="s">
        <v>40</v>
      </c>
      <c r="D19" s="31">
        <f>SUM(D9:D18)</f>
        <v>2925</v>
      </c>
    </row>
    <row r="21" spans="2:4">
      <c r="B21" s="65" t="s">
        <v>52</v>
      </c>
      <c r="C21" s="66"/>
      <c r="D21" s="67"/>
    </row>
    <row r="22" spans="2:4">
      <c r="B22" s="23"/>
      <c r="C22" s="23"/>
      <c r="D22" s="34"/>
    </row>
    <row r="23" spans="2:4">
      <c r="B23" s="23" t="s">
        <v>53</v>
      </c>
      <c r="C23" s="34"/>
      <c r="D23" s="35">
        <v>1</v>
      </c>
    </row>
    <row r="24" spans="2:4">
      <c r="B24" s="23" t="s">
        <v>54</v>
      </c>
      <c r="C24" s="34"/>
      <c r="D24" s="35">
        <v>1</v>
      </c>
    </row>
    <row r="25" spans="2:4">
      <c r="B25" s="23" t="s">
        <v>55</v>
      </c>
      <c r="C25" s="34"/>
      <c r="D25" s="35">
        <v>1</v>
      </c>
    </row>
    <row r="26" spans="2:4">
      <c r="B26" s="23" t="s">
        <v>56</v>
      </c>
      <c r="C26" s="34"/>
      <c r="D26" s="35">
        <v>1</v>
      </c>
    </row>
    <row r="27" spans="2:4">
      <c r="B27" s="23" t="s">
        <v>57</v>
      </c>
      <c r="C27" s="34"/>
      <c r="D27" s="35">
        <v>1</v>
      </c>
    </row>
    <row r="28" spans="2:4">
      <c r="B28" s="23" t="s">
        <v>58</v>
      </c>
      <c r="C28" s="34"/>
      <c r="D28" s="35">
        <v>1</v>
      </c>
    </row>
    <row r="29" spans="2:4">
      <c r="B29" s="23"/>
      <c r="C29" s="34"/>
      <c r="D29" s="35"/>
    </row>
    <row r="30" spans="2:4">
      <c r="B30" s="23"/>
      <c r="C30" s="34"/>
      <c r="D30" s="35"/>
    </row>
    <row r="31" spans="2:4">
      <c r="B31" s="23"/>
      <c r="C31" s="34"/>
      <c r="D31" s="35"/>
    </row>
    <row r="32" spans="2:4">
      <c r="B32" s="30" t="s">
        <v>38</v>
      </c>
      <c r="C32" s="30" t="s">
        <v>59</v>
      </c>
      <c r="D32" s="36">
        <f>SUM(D22:D31)</f>
        <v>6</v>
      </c>
    </row>
    <row r="34" spans="2:4" ht="15" customHeight="1">
      <c r="B34" s="68" t="s">
        <v>9</v>
      </c>
      <c r="C34" s="69"/>
      <c r="D34" s="31">
        <f>D19</f>
        <v>2925</v>
      </c>
    </row>
    <row r="35" spans="2:4">
      <c r="B35" s="68" t="s">
        <v>10</v>
      </c>
      <c r="C35" s="69" t="s">
        <v>41</v>
      </c>
      <c r="D35" s="38">
        <f>D32</f>
        <v>6</v>
      </c>
    </row>
    <row r="36" spans="2:4">
      <c r="B36" s="68" t="s">
        <v>0</v>
      </c>
      <c r="C36" s="69"/>
      <c r="D36" s="31">
        <f>D19/D32</f>
        <v>487.5</v>
      </c>
    </row>
  </sheetData>
  <mergeCells count="9">
    <mergeCell ref="F6:P6"/>
    <mergeCell ref="B21:D21"/>
    <mergeCell ref="B34:C34"/>
    <mergeCell ref="B35:C35"/>
    <mergeCell ref="B36:C36"/>
    <mergeCell ref="B2:D2"/>
    <mergeCell ref="B4:D4"/>
    <mergeCell ref="B6:D6"/>
    <mergeCell ref="B8:D8"/>
  </mergeCell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20E6-DB96-440A-B073-6A428CE6200D}">
  <sheetPr>
    <tabColor theme="4"/>
    <pageSetUpPr fitToPage="1"/>
  </sheetPr>
  <dimension ref="B1:D22"/>
  <sheetViews>
    <sheetView showGridLines="0" showRowColHeaders="0" workbookViewId="0">
      <selection activeCell="B22" sqref="B22:D22"/>
    </sheetView>
  </sheetViews>
  <sheetFormatPr defaultColWidth="8.765625" defaultRowHeight="19"/>
  <cols>
    <col min="1" max="1" width="8.765625" style="3"/>
    <col min="2" max="3" width="24.69140625" style="3" customWidth="1"/>
    <col min="4" max="4" width="22.69140625" style="3" customWidth="1"/>
    <col min="5" max="16384" width="8.765625" style="3"/>
  </cols>
  <sheetData>
    <row r="1" spans="2:4" ht="55.5" customHeight="1"/>
    <row r="2" spans="2:4" ht="34">
      <c r="B2" s="56" t="s">
        <v>60</v>
      </c>
      <c r="C2" s="64"/>
      <c r="D2" s="64"/>
    </row>
    <row r="4" spans="2:4">
      <c r="B4" s="70" t="s">
        <v>61</v>
      </c>
      <c r="C4" s="70"/>
      <c r="D4" s="70"/>
    </row>
    <row r="6" spans="2:4" ht="106.75" customHeight="1">
      <c r="B6" s="71" t="s">
        <v>27</v>
      </c>
      <c r="C6" s="71"/>
      <c r="D6" s="71"/>
    </row>
    <row r="8" spans="2:4">
      <c r="B8" s="65"/>
      <c r="C8" s="66"/>
      <c r="D8" s="67"/>
    </row>
    <row r="9" spans="2:4">
      <c r="B9" s="23"/>
      <c r="C9" s="23"/>
      <c r="D9" s="34"/>
    </row>
    <row r="10" spans="2:4">
      <c r="B10" s="23" t="s">
        <v>1</v>
      </c>
      <c r="C10" s="34"/>
      <c r="D10" s="39">
        <v>96000</v>
      </c>
    </row>
    <row r="11" spans="2:4">
      <c r="B11" s="23"/>
      <c r="C11" s="34"/>
      <c r="D11" s="34"/>
    </row>
    <row r="12" spans="2:4">
      <c r="B12" s="65"/>
      <c r="C12" s="66"/>
      <c r="D12" s="67"/>
    </row>
    <row r="13" spans="2:4">
      <c r="B13" s="23"/>
      <c r="C13" s="23"/>
      <c r="D13" s="34"/>
    </row>
    <row r="14" spans="2:4">
      <c r="B14" s="23" t="s">
        <v>62</v>
      </c>
      <c r="C14" s="34"/>
      <c r="D14" s="35">
        <v>3</v>
      </c>
    </row>
    <row r="15" spans="2:4">
      <c r="B15" s="23"/>
      <c r="C15" s="34"/>
      <c r="D15" s="35"/>
    </row>
    <row r="16" spans="2:4">
      <c r="B16" s="30"/>
      <c r="C16" s="30"/>
      <c r="D16" s="36"/>
    </row>
    <row r="17" spans="2:4">
      <c r="B17" s="23"/>
      <c r="C17" s="23"/>
      <c r="D17" s="34"/>
    </row>
    <row r="18" spans="2:4">
      <c r="B18" s="23" t="s">
        <v>63</v>
      </c>
      <c r="C18" s="34"/>
      <c r="D18" s="39">
        <f>D14*D10</f>
        <v>288000</v>
      </c>
    </row>
    <row r="19" spans="2:4">
      <c r="B19" s="23" t="s">
        <v>64</v>
      </c>
      <c r="C19" s="34"/>
      <c r="D19" s="35"/>
    </row>
    <row r="20" spans="2:4" ht="15" customHeight="1">
      <c r="B20" s="68"/>
      <c r="C20" s="69"/>
      <c r="D20" s="37"/>
    </row>
    <row r="22" spans="2:4" ht="34">
      <c r="B22" s="56" t="s">
        <v>60</v>
      </c>
      <c r="C22" s="64"/>
      <c r="D22" s="64"/>
    </row>
  </sheetData>
  <mergeCells count="7">
    <mergeCell ref="B22:D22"/>
    <mergeCell ref="B20:C20"/>
    <mergeCell ref="B2:D2"/>
    <mergeCell ref="B4:D4"/>
    <mergeCell ref="B6:D6"/>
    <mergeCell ref="B8:D8"/>
    <mergeCell ref="B12:D12"/>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3A93-3325-435F-B28A-B85956A1FE06}">
  <sheetPr>
    <tabColor theme="4"/>
    <pageSetUpPr fitToPage="1"/>
  </sheetPr>
  <dimension ref="B1:O52"/>
  <sheetViews>
    <sheetView showGridLines="0" showRowColHeaders="0" topLeftCell="A12" workbookViewId="0">
      <selection activeCell="B29" sqref="B29:D29"/>
    </sheetView>
  </sheetViews>
  <sheetFormatPr defaultColWidth="8.765625" defaultRowHeight="19"/>
  <cols>
    <col min="1" max="1" width="8.765625" style="3"/>
    <col min="2" max="2" width="24.69140625" style="3" customWidth="1"/>
    <col min="3" max="3" width="40.765625" style="3" customWidth="1"/>
    <col min="4" max="4" width="22.69140625" style="3" customWidth="1"/>
    <col min="5" max="16384" width="8.765625" style="3"/>
  </cols>
  <sheetData>
    <row r="1" spans="2:15" ht="62.5" customHeight="1"/>
    <row r="2" spans="2:15" ht="34">
      <c r="B2" s="56" t="s">
        <v>65</v>
      </c>
      <c r="C2" s="64"/>
      <c r="D2" s="64"/>
    </row>
    <row r="4" spans="2:15">
      <c r="B4" s="70" t="s">
        <v>2</v>
      </c>
      <c r="C4" s="70"/>
      <c r="D4" s="70"/>
    </row>
    <row r="6" spans="2:15" ht="89.5" customHeight="1">
      <c r="B6" s="71" t="s">
        <v>71</v>
      </c>
      <c r="C6" s="71"/>
      <c r="D6" s="71"/>
      <c r="F6" s="73"/>
      <c r="G6" s="73"/>
      <c r="H6" s="73"/>
      <c r="I6" s="73"/>
      <c r="J6" s="73"/>
      <c r="K6" s="73"/>
      <c r="L6" s="73"/>
      <c r="M6" s="73"/>
      <c r="N6" s="73"/>
      <c r="O6" s="73"/>
    </row>
    <row r="8" spans="2:15">
      <c r="B8" s="65"/>
      <c r="C8" s="66"/>
      <c r="D8" s="67"/>
    </row>
    <row r="9" spans="2:15">
      <c r="B9" s="23" t="s">
        <v>67</v>
      </c>
      <c r="C9" s="40" t="s">
        <v>68</v>
      </c>
      <c r="D9" s="34"/>
    </row>
    <row r="10" spans="2:15">
      <c r="B10" s="23" t="s">
        <v>66</v>
      </c>
      <c r="C10" s="34"/>
      <c r="D10" s="35">
        <v>150</v>
      </c>
    </row>
    <row r="11" spans="2:15">
      <c r="B11" s="23"/>
      <c r="C11" s="34"/>
      <c r="D11" s="34"/>
    </row>
    <row r="12" spans="2:15">
      <c r="B12" s="65"/>
      <c r="C12" s="66"/>
      <c r="D12" s="67"/>
    </row>
    <row r="13" spans="2:15">
      <c r="B13" s="23" t="s">
        <v>67</v>
      </c>
      <c r="C13" s="40" t="s">
        <v>68</v>
      </c>
      <c r="D13" s="34"/>
    </row>
    <row r="14" spans="2:15">
      <c r="B14" s="23" t="s">
        <v>69</v>
      </c>
      <c r="C14" s="34"/>
      <c r="D14" s="35">
        <v>145</v>
      </c>
    </row>
    <row r="15" spans="2:15">
      <c r="B15" s="23"/>
      <c r="C15" s="34"/>
      <c r="D15" s="35"/>
    </row>
    <row r="16" spans="2:15">
      <c r="B16" s="30"/>
      <c r="C16" s="30"/>
      <c r="D16" s="36"/>
    </row>
    <row r="17" spans="2:4">
      <c r="B17" s="23" t="s">
        <v>67</v>
      </c>
      <c r="C17" s="40" t="s">
        <v>68</v>
      </c>
      <c r="D17" s="34"/>
    </row>
    <row r="18" spans="2:4">
      <c r="B18" s="23" t="s">
        <v>70</v>
      </c>
      <c r="C18" s="34"/>
      <c r="D18" s="35">
        <v>15</v>
      </c>
    </row>
    <row r="19" spans="2:4">
      <c r="B19" s="23"/>
      <c r="C19" s="34"/>
      <c r="D19" s="35"/>
    </row>
    <row r="20" spans="2:4" ht="15" customHeight="1">
      <c r="B20" s="68"/>
      <c r="C20" s="69"/>
      <c r="D20" s="37"/>
    </row>
    <row r="21" spans="2:4">
      <c r="B21" s="23" t="s">
        <v>67</v>
      </c>
      <c r="C21" s="40" t="s">
        <v>68</v>
      </c>
      <c r="D21" s="34"/>
    </row>
    <row r="22" spans="2:4">
      <c r="B22" s="23" t="s">
        <v>2</v>
      </c>
      <c r="C22" s="34"/>
      <c r="D22" s="41">
        <f>(D14-D18)/D10</f>
        <v>0.8666666666666667</v>
      </c>
    </row>
    <row r="23" spans="2:4">
      <c r="B23" s="23"/>
      <c r="C23" s="34"/>
      <c r="D23" s="35"/>
    </row>
    <row r="24" spans="2:4">
      <c r="B24" s="68"/>
      <c r="C24" s="69"/>
      <c r="D24" s="37"/>
    </row>
    <row r="26" spans="2:4" ht="15" customHeight="1">
      <c r="B26" s="65" t="s">
        <v>72</v>
      </c>
      <c r="C26" s="66"/>
      <c r="D26" s="67"/>
    </row>
    <row r="27" spans="2:4" ht="139.75" customHeight="1">
      <c r="B27" s="71" t="s">
        <v>73</v>
      </c>
      <c r="C27" s="71"/>
      <c r="D27" s="71"/>
    </row>
    <row r="29" spans="2:4" ht="34">
      <c r="B29" s="56" t="s">
        <v>65</v>
      </c>
      <c r="C29" s="64"/>
      <c r="D29" s="64"/>
    </row>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sheetData>
  <mergeCells count="11">
    <mergeCell ref="B29:D29"/>
    <mergeCell ref="F6:O6"/>
    <mergeCell ref="B24:C24"/>
    <mergeCell ref="B26:D26"/>
    <mergeCell ref="B27:D27"/>
    <mergeCell ref="B2:D2"/>
    <mergeCell ref="B4:D4"/>
    <mergeCell ref="B6:D6"/>
    <mergeCell ref="B8:D8"/>
    <mergeCell ref="B12:D12"/>
    <mergeCell ref="B20:C20"/>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A3CE-F1A8-4F9E-8EE7-41C624D980D9}">
  <sheetPr>
    <tabColor theme="4"/>
    <pageSetUpPr fitToPage="1"/>
  </sheetPr>
  <dimension ref="B1:O25"/>
  <sheetViews>
    <sheetView showGridLines="0" showRowColHeaders="0" tabSelected="1" workbookViewId="0">
      <selection activeCell="G16" sqref="G16"/>
    </sheetView>
  </sheetViews>
  <sheetFormatPr defaultColWidth="8.765625" defaultRowHeight="19"/>
  <cols>
    <col min="1" max="1" width="8.765625" style="3"/>
    <col min="2" max="2" width="24.69140625" style="3" customWidth="1"/>
    <col min="3" max="3" width="35.53515625" style="3" customWidth="1"/>
    <col min="4" max="4" width="22.69140625" style="3" customWidth="1"/>
    <col min="5" max="16384" width="8.765625" style="3"/>
  </cols>
  <sheetData>
    <row r="1" spans="2:15" ht="70.5" customHeight="1"/>
    <row r="2" spans="2:15" ht="34">
      <c r="B2" s="56" t="s">
        <v>96</v>
      </c>
      <c r="C2" s="64"/>
      <c r="D2" s="64"/>
    </row>
    <row r="4" spans="2:15" ht="38" customHeight="1">
      <c r="B4" s="71" t="s">
        <v>3</v>
      </c>
      <c r="C4" s="71"/>
      <c r="D4" s="71"/>
      <c r="F4" s="73"/>
      <c r="G4" s="73"/>
      <c r="H4" s="73"/>
      <c r="I4" s="73"/>
      <c r="J4" s="73"/>
      <c r="K4" s="73"/>
      <c r="L4" s="73"/>
      <c r="M4" s="73"/>
      <c r="N4" s="73"/>
      <c r="O4" s="73"/>
    </row>
    <row r="6" spans="2:15">
      <c r="B6" s="65" t="s">
        <v>74</v>
      </c>
      <c r="C6" s="66"/>
      <c r="D6" s="67"/>
    </row>
    <row r="7" spans="2:15" ht="26.4" customHeight="1">
      <c r="B7" s="71" t="s">
        <v>5</v>
      </c>
      <c r="C7" s="71"/>
      <c r="D7" s="71"/>
    </row>
    <row r="8" spans="2:15" ht="31.75" customHeight="1">
      <c r="B8" s="71" t="s">
        <v>75</v>
      </c>
      <c r="C8" s="71"/>
      <c r="D8" s="71"/>
    </row>
    <row r="9" spans="2:15">
      <c r="B9" s="23"/>
      <c r="C9" s="34"/>
      <c r="D9" s="34"/>
    </row>
    <row r="10" spans="2:15">
      <c r="B10" s="65"/>
      <c r="C10" s="66"/>
      <c r="D10" s="67"/>
    </row>
    <row r="11" spans="2:15">
      <c r="B11" s="23"/>
      <c r="C11" s="40"/>
      <c r="D11" s="34"/>
    </row>
    <row r="12" spans="2:15">
      <c r="B12" s="23" t="s">
        <v>76</v>
      </c>
      <c r="C12" s="34"/>
      <c r="D12" s="42">
        <v>250000</v>
      </c>
    </row>
    <row r="13" spans="2:15">
      <c r="B13" s="23"/>
      <c r="C13" s="34"/>
      <c r="D13" s="35"/>
    </row>
    <row r="14" spans="2:15">
      <c r="B14" s="30"/>
      <c r="C14" s="30"/>
      <c r="D14" s="36"/>
    </row>
    <row r="15" spans="2:15">
      <c r="B15" s="23"/>
      <c r="C15" s="40"/>
      <c r="D15" s="34"/>
    </row>
    <row r="16" spans="2:15">
      <c r="B16" s="23" t="s">
        <v>77</v>
      </c>
      <c r="C16" s="34"/>
      <c r="D16" s="42">
        <v>255000</v>
      </c>
    </row>
    <row r="17" spans="2:4">
      <c r="B17" s="23"/>
      <c r="C17" s="34"/>
      <c r="D17" s="35"/>
    </row>
    <row r="18" spans="2:4" ht="15" customHeight="1">
      <c r="B18" s="68"/>
      <c r="C18" s="69"/>
      <c r="D18" s="37"/>
    </row>
    <row r="19" spans="2:4">
      <c r="B19" s="23"/>
      <c r="C19" s="40"/>
      <c r="D19" s="34"/>
    </row>
    <row r="20" spans="2:4">
      <c r="B20" s="23" t="s">
        <v>94</v>
      </c>
      <c r="C20" s="34"/>
      <c r="D20" s="41">
        <f>((D12/D16)*1)</f>
        <v>0.98039215686274506</v>
      </c>
    </row>
    <row r="21" spans="2:4">
      <c r="B21" s="23"/>
      <c r="C21" s="34"/>
      <c r="D21" s="35"/>
    </row>
    <row r="22" spans="2:4">
      <c r="B22" s="68"/>
      <c r="C22" s="69"/>
      <c r="D22" s="37"/>
    </row>
    <row r="24" spans="2:4" ht="15" customHeight="1"/>
    <row r="25" spans="2:4" ht="32.5" customHeight="1">
      <c r="B25" s="56" t="s">
        <v>96</v>
      </c>
      <c r="C25" s="64"/>
      <c r="D25" s="64"/>
    </row>
  </sheetData>
  <mergeCells count="10">
    <mergeCell ref="B18:C18"/>
    <mergeCell ref="B22:C22"/>
    <mergeCell ref="B25:D25"/>
    <mergeCell ref="B7:D7"/>
    <mergeCell ref="B8:D8"/>
    <mergeCell ref="B2:D2"/>
    <mergeCell ref="B4:D4"/>
    <mergeCell ref="F4:O4"/>
    <mergeCell ref="B6:D6"/>
    <mergeCell ref="B10:D10"/>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Home</vt:lpstr>
      <vt:lpstr>Average Deal Size </vt:lpstr>
      <vt:lpstr>Win-Loss</vt:lpstr>
      <vt:lpstr>Revenue by SKU</vt:lpstr>
      <vt:lpstr>Cost of Goods (CoGS)</vt:lpstr>
      <vt:lpstr>Customer Aqcuisition Cost </vt:lpstr>
      <vt:lpstr>CLV</vt:lpstr>
      <vt:lpstr>CRR</vt:lpstr>
      <vt:lpstr>Revenue Churn</vt:lpstr>
      <vt:lpstr>'Average Deal Size '!Print_Area</vt:lpstr>
      <vt:lpstr>CLV!Print_Area</vt:lpstr>
      <vt:lpstr>'Cost of Goods (CoGS)'!Print_Area</vt:lpstr>
      <vt:lpstr>CRR!Print_Area</vt:lpstr>
      <vt:lpstr>'Customer Aqcuisition Cost '!Print_Area</vt:lpstr>
      <vt:lpstr>Home!Print_Area</vt:lpstr>
      <vt:lpstr>'Revenue by SKU'!Print_Area</vt:lpstr>
      <vt:lpstr>'Revenue Churn'!Print_Area</vt:lpstr>
      <vt:lpstr>'Win-Loss'!Print_Area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sudarshan chakravarthi</cp:lastModifiedBy>
  <cp:lastPrinted>2021-09-01T08:16:16Z</cp:lastPrinted>
  <dcterms:created xsi:type="dcterms:W3CDTF">2018-11-14T15:58:49Z</dcterms:created>
  <dcterms:modified xsi:type="dcterms:W3CDTF">2023-02-20T07:16:14Z</dcterms:modified>
</cp:coreProperties>
</file>